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filterPrivacy="1" defaultThemeVersion="124226"/>
  <xr:revisionPtr revIDLastSave="0" documentId="13_ncr:1_{BD6CF486-B74E-4673-8702-0C4730EB76C8}" xr6:coauthVersionLast="47" xr6:coauthVersionMax="47" xr10:uidLastSave="{00000000-0000-0000-0000-000000000000}"/>
  <bookViews>
    <workbookView xWindow="-98" yWindow="-98" windowWidth="19396" windowHeight="11475" xr2:uid="{00000000-000D-0000-FFFF-FFFF00000000}"/>
  </bookViews>
  <sheets>
    <sheet name="Sheet1" sheetId="1" r:id="rId1"/>
    <sheet name="Sheet2" sheetId="2" r:id="rId2"/>
    <sheet name="Sheet3" sheetId="3" r:id="rId3"/>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 l="1"/>
  <c r="I4" i="1"/>
  <c r="I5" i="1"/>
  <c r="I6" i="1"/>
  <c r="I7" i="1"/>
  <c r="I8" i="1"/>
  <c r="I9" i="1"/>
  <c r="F4" i="1"/>
  <c r="F5" i="1"/>
  <c r="F6" i="1"/>
  <c r="F7" i="1"/>
  <c r="F8" i="1"/>
  <c r="F9" i="1"/>
  <c r="J6" i="1" l="1"/>
  <c r="J7" i="1"/>
  <c r="J9" i="1"/>
  <c r="J8" i="1"/>
  <c r="J5" i="1"/>
  <c r="J4" i="1"/>
  <c r="I3" i="1"/>
  <c r="F3" i="1" l="1"/>
  <c r="F10" i="1" s="1"/>
  <c r="J3" i="1" l="1"/>
  <c r="J10" i="1" s="1"/>
</calcChain>
</file>

<file path=xl/sharedStrings.xml><?xml version="1.0" encoding="utf-8"?>
<sst xmlns="http://schemas.openxmlformats.org/spreadsheetml/2006/main" count="35" uniqueCount="23">
  <si>
    <t>序号</t>
    <phoneticPr fontId="1" type="noConversion"/>
  </si>
  <si>
    <t>名称</t>
    <phoneticPr fontId="1" type="noConversion"/>
  </si>
  <si>
    <t>认证中心基础价格</t>
    <phoneticPr fontId="1" type="noConversion"/>
  </si>
  <si>
    <t>合计</t>
    <phoneticPr fontId="1" type="noConversion"/>
  </si>
  <si>
    <t>备注</t>
    <phoneticPr fontId="1" type="noConversion"/>
  </si>
  <si>
    <t>单位</t>
    <phoneticPr fontId="1" type="noConversion"/>
  </si>
  <si>
    <t>斤</t>
    <phoneticPr fontId="1" type="noConversion"/>
  </si>
  <si>
    <t>优惠后
总价</t>
    <phoneticPr fontId="1" type="noConversion"/>
  </si>
  <si>
    <t>优惠后
价格</t>
    <phoneticPr fontId="1" type="noConversion"/>
  </si>
  <si>
    <t>强制
优惠率</t>
    <phoneticPr fontId="1" type="noConversion"/>
  </si>
  <si>
    <t>大白菜</t>
    <phoneticPr fontId="1" type="noConversion"/>
  </si>
  <si>
    <t>新鲜一级</t>
    <phoneticPr fontId="1" type="noConversion"/>
  </si>
  <si>
    <t>商品规格</t>
    <phoneticPr fontId="1" type="noConversion"/>
  </si>
  <si>
    <t>圆白菜（包菜）</t>
    <phoneticPr fontId="1" type="noConversion"/>
  </si>
  <si>
    <t>黄瓜</t>
    <phoneticPr fontId="1" type="noConversion"/>
  </si>
  <si>
    <t>西红柿</t>
    <phoneticPr fontId="1" type="noConversion"/>
  </si>
  <si>
    <t>白萝卜</t>
    <phoneticPr fontId="1" type="noConversion"/>
  </si>
  <si>
    <t>土豆</t>
    <phoneticPr fontId="1" type="noConversion"/>
  </si>
  <si>
    <t>茄子（圆）</t>
    <phoneticPr fontId="1" type="noConversion"/>
  </si>
  <si>
    <t>附件1：安阳市看守所食材集中采购2024-02项目预算清单</t>
    <phoneticPr fontId="1" type="noConversion"/>
  </si>
  <si>
    <t>月消耗量
（斤）</t>
    <phoneticPr fontId="1" type="noConversion"/>
  </si>
  <si>
    <t>年消耗量
（斤）</t>
    <phoneticPr fontId="1" type="noConversion"/>
  </si>
  <si>
    <t>说明：
    1、响应供货商响应文件报价及评标过程中二次报价均按综合优惠率计算得分。
    2、货款按月结算，货款计算公式为∑（认证中心基础价格*强制优惠率*中标综合优惠率*当月供货量),其中认证中心基础价格为安阳市价格监测认证中心提供该项货品当月历次价格的平均值，强制优惠率为安阳市公安局审计处项目审计该项货品优惠率审计结果，中标综合优惠率为中标供货商二次报价综合优惠率，当月供货量为经甲、乙双方核对无误的当月实际供货量。
    3、上表中认证中心基础价格为安阳市价格监测认证中心发布的每月价格均值，供投标方进行市场调查测算，不是采购固定价格，该价格每月会随发布价格浮动而浮动，上表月消耗量、年消耗量为项目启动时预估数量，具体消耗量以采购方实际需求为准。
    4、清单中未列入的蔬菜品种，经采购方提出需求、供货方书面报价、双方协商一致可适当购买应季蔬菜等货品。
    5、所有数据均精确到小数点后2位。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</si>
</sst>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5" x14ac:knownFonts="1">
    <font>
      <sz val="11"/>
      <color theme="1"/>
      <name val="宋体"/>
      <family val="2"/>
      <charset val="134"/>
      <scheme val="minor"/>
    </font>
    <font>
      <sz val="9"/>
      <name val="宋体"/>
      <family val="2"/>
      <charset val="134"/>
      <scheme val="minor"/>
    </font>
    <font>
      <sz val="14"/>
      <color theme="1"/>
      <name val="宋体"/>
      <family val="3"/>
      <charset val="134"/>
      <scheme val="minor"/>
    </font>
    <font>
      <sz val="14"/>
      <color theme="1"/>
      <name val="宋体"/>
      <family val="2"/>
      <charset val="134"/>
      <scheme val="minor"/>
    </font>
    <font>
      <sz val="14"/>
      <color theme="1"/>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3">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10"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xf>
    <xf numFmtId="0" fontId="0" fillId="0" borderId="1" xfId="0" applyBorder="1" applyAlignment="1">
      <alignment horizontal="center" vertical="center"/>
    </xf>
    <xf numFmtId="9" fontId="2" fillId="0" borderId="1" xfId="0" applyNumberFormat="1" applyFont="1" applyBorder="1" applyAlignment="1">
      <alignment horizontal="center" vertical="center"/>
    </xf>
    <xf numFmtId="0" fontId="4" fillId="0" borderId="2" xfId="0" applyFont="1" applyBorder="1" applyAlignment="1">
      <alignment horizontal="left" vertical="center"/>
    </xf>
    <xf numFmtId="0" fontId="3" fillId="0" borderId="1" xfId="0" applyFont="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zoomScale="55" zoomScaleNormal="55" workbookViewId="0">
      <selection activeCell="V8" sqref="V8"/>
    </sheetView>
  </sheetViews>
  <sheetFormatPr defaultColWidth="9" defaultRowHeight="13.5" x14ac:dyDescent="0.3"/>
  <cols>
    <col min="1" max="1" width="6.46484375" style="1" bestFit="1" customWidth="1"/>
    <col min="2" max="2" width="19.265625" style="1" bestFit="1" customWidth="1"/>
    <col min="3" max="3" width="11.3984375" style="1" bestFit="1" customWidth="1"/>
    <col min="4" max="4" width="6.1328125" style="1" customWidth="1"/>
    <col min="5" max="5" width="13.265625" style="1" bestFit="1" customWidth="1"/>
    <col min="6" max="6" width="14.59765625" style="1" bestFit="1" customWidth="1"/>
    <col min="7" max="7" width="11.3984375" style="1" bestFit="1" customWidth="1"/>
    <col min="8" max="8" width="9.265625" style="1" bestFit="1" customWidth="1"/>
    <col min="9" max="9" width="8.86328125" style="1" bestFit="1" customWidth="1"/>
    <col min="10" max="10" width="16.59765625" style="1" customWidth="1"/>
    <col min="11" max="11" width="15.86328125" style="1" customWidth="1"/>
    <col min="12" max="16384" width="9" style="1"/>
  </cols>
  <sheetData>
    <row r="1" spans="1:11" ht="34.5" customHeight="1" x14ac:dyDescent="0.3">
      <c r="A1" s="9" t="s">
        <v>19</v>
      </c>
      <c r="B1" s="9"/>
      <c r="C1" s="9"/>
      <c r="D1" s="9"/>
      <c r="E1" s="9"/>
      <c r="F1" s="9"/>
      <c r="G1" s="9"/>
      <c r="H1" s="9"/>
      <c r="I1" s="9"/>
      <c r="J1" s="9"/>
    </row>
    <row r="2" spans="1:11" ht="45.75" customHeight="1" x14ac:dyDescent="0.3">
      <c r="A2" s="2" t="s">
        <v>0</v>
      </c>
      <c r="B2" s="2" t="s">
        <v>1</v>
      </c>
      <c r="C2" s="2" t="s">
        <v>12</v>
      </c>
      <c r="D2" s="3" t="s">
        <v>5</v>
      </c>
      <c r="E2" s="3" t="s">
        <v>20</v>
      </c>
      <c r="F2" s="3" t="s">
        <v>21</v>
      </c>
      <c r="G2" s="3" t="s">
        <v>2</v>
      </c>
      <c r="H2" s="3" t="s">
        <v>9</v>
      </c>
      <c r="I2" s="3" t="s">
        <v>8</v>
      </c>
      <c r="J2" s="3" t="s">
        <v>7</v>
      </c>
      <c r="K2" s="2" t="s">
        <v>4</v>
      </c>
    </row>
    <row r="3" spans="1:11" ht="25.5" customHeight="1" x14ac:dyDescent="0.3">
      <c r="A3" s="2">
        <v>1</v>
      </c>
      <c r="B3" s="2" t="s">
        <v>10</v>
      </c>
      <c r="C3" s="6" t="s">
        <v>11</v>
      </c>
      <c r="D3" s="6" t="s">
        <v>6</v>
      </c>
      <c r="E3" s="6">
        <v>20000</v>
      </c>
      <c r="F3" s="6">
        <f>E3*12</f>
        <v>240000</v>
      </c>
      <c r="G3" s="6">
        <v>0.79</v>
      </c>
      <c r="H3" s="8">
        <v>0.15</v>
      </c>
      <c r="I3" s="6">
        <f>G3*(1-H3)</f>
        <v>0.67</v>
      </c>
      <c r="J3" s="4">
        <f>F3*I3</f>
        <v>160800</v>
      </c>
      <c r="K3" s="2"/>
    </row>
    <row r="4" spans="1:11" ht="25.5" customHeight="1" x14ac:dyDescent="0.3">
      <c r="A4" s="2">
        <v>2</v>
      </c>
      <c r="B4" s="2" t="s">
        <v>13</v>
      </c>
      <c r="C4" s="6" t="s">
        <v>11</v>
      </c>
      <c r="D4" s="6" t="s">
        <v>6</v>
      </c>
      <c r="E4" s="6">
        <v>20000</v>
      </c>
      <c r="F4" s="6">
        <f t="shared" ref="F4:F9" si="0">E4*12</f>
        <v>240000</v>
      </c>
      <c r="G4" s="6">
        <v>1.25</v>
      </c>
      <c r="H4" s="8">
        <v>0.2</v>
      </c>
      <c r="I4" s="6">
        <f t="shared" ref="I4:I9" si="1">G4*(1-H4)</f>
        <v>1</v>
      </c>
      <c r="J4" s="4">
        <f t="shared" ref="J4:J9" si="2">F4*I4</f>
        <v>240000</v>
      </c>
      <c r="K4" s="7"/>
    </row>
    <row r="5" spans="1:11" ht="25.5" customHeight="1" x14ac:dyDescent="0.3">
      <c r="A5" s="2">
        <v>3</v>
      </c>
      <c r="B5" s="2" t="s">
        <v>16</v>
      </c>
      <c r="C5" s="6" t="s">
        <v>11</v>
      </c>
      <c r="D5" s="6" t="s">
        <v>6</v>
      </c>
      <c r="E5" s="6">
        <v>10000</v>
      </c>
      <c r="F5" s="6">
        <f t="shared" si="0"/>
        <v>120000</v>
      </c>
      <c r="G5" s="6">
        <v>0.77</v>
      </c>
      <c r="H5" s="8">
        <v>0.1</v>
      </c>
      <c r="I5" s="6">
        <f t="shared" si="1"/>
        <v>0.69</v>
      </c>
      <c r="J5" s="4">
        <f t="shared" si="2"/>
        <v>82800</v>
      </c>
      <c r="K5" s="7"/>
    </row>
    <row r="6" spans="1:11" ht="25.5" customHeight="1" x14ac:dyDescent="0.3">
      <c r="A6" s="2">
        <v>4</v>
      </c>
      <c r="B6" s="2" t="s">
        <v>17</v>
      </c>
      <c r="C6" s="6" t="s">
        <v>11</v>
      </c>
      <c r="D6" s="6" t="s">
        <v>6</v>
      </c>
      <c r="E6" s="6">
        <v>2000</v>
      </c>
      <c r="F6" s="6">
        <f t="shared" si="0"/>
        <v>24000</v>
      </c>
      <c r="G6" s="6">
        <v>1.72</v>
      </c>
      <c r="H6" s="8">
        <v>0.1</v>
      </c>
      <c r="I6" s="6">
        <f t="shared" si="1"/>
        <v>1.55</v>
      </c>
      <c r="J6" s="4">
        <f t="shared" si="2"/>
        <v>37200</v>
      </c>
      <c r="K6" s="2"/>
    </row>
    <row r="7" spans="1:11" ht="25.5" customHeight="1" x14ac:dyDescent="0.3">
      <c r="A7" s="2">
        <v>5</v>
      </c>
      <c r="B7" s="2" t="s">
        <v>18</v>
      </c>
      <c r="C7" s="6" t="s">
        <v>11</v>
      </c>
      <c r="D7" s="6" t="s">
        <v>6</v>
      </c>
      <c r="E7" s="6">
        <v>2000</v>
      </c>
      <c r="F7" s="6">
        <f t="shared" si="0"/>
        <v>24000</v>
      </c>
      <c r="G7" s="6">
        <v>3.63</v>
      </c>
      <c r="H7" s="8">
        <v>0.2</v>
      </c>
      <c r="I7" s="6">
        <f t="shared" si="1"/>
        <v>2.9</v>
      </c>
      <c r="J7" s="4">
        <f t="shared" si="2"/>
        <v>69600</v>
      </c>
      <c r="K7" s="2"/>
    </row>
    <row r="8" spans="1:11" ht="25.5" customHeight="1" x14ac:dyDescent="0.3">
      <c r="A8" s="2">
        <v>6</v>
      </c>
      <c r="B8" s="2" t="s">
        <v>14</v>
      </c>
      <c r="C8" s="6" t="s">
        <v>11</v>
      </c>
      <c r="D8" s="6" t="s">
        <v>6</v>
      </c>
      <c r="E8" s="6">
        <v>1000</v>
      </c>
      <c r="F8" s="6">
        <f t="shared" si="0"/>
        <v>12000</v>
      </c>
      <c r="G8" s="6">
        <v>3.64</v>
      </c>
      <c r="H8" s="8">
        <v>0.1</v>
      </c>
      <c r="I8" s="6">
        <f t="shared" si="1"/>
        <v>3.28</v>
      </c>
      <c r="J8" s="4">
        <f t="shared" si="2"/>
        <v>39360</v>
      </c>
      <c r="K8" s="2"/>
    </row>
    <row r="9" spans="1:11" ht="25.5" customHeight="1" x14ac:dyDescent="0.3">
      <c r="A9" s="2">
        <v>7</v>
      </c>
      <c r="B9" s="2" t="s">
        <v>15</v>
      </c>
      <c r="C9" s="6" t="s">
        <v>11</v>
      </c>
      <c r="D9" s="6" t="s">
        <v>6</v>
      </c>
      <c r="E9" s="6">
        <v>1000</v>
      </c>
      <c r="F9" s="6">
        <f t="shared" si="0"/>
        <v>12000</v>
      </c>
      <c r="G9" s="6">
        <v>5.0599999999999996</v>
      </c>
      <c r="H9" s="8">
        <v>0.1</v>
      </c>
      <c r="I9" s="6">
        <f t="shared" si="1"/>
        <v>4.55</v>
      </c>
      <c r="J9" s="4">
        <f t="shared" si="2"/>
        <v>54600</v>
      </c>
      <c r="K9" s="2"/>
    </row>
    <row r="10" spans="1:11" ht="25.5" customHeight="1" x14ac:dyDescent="0.3">
      <c r="A10" s="12" t="s">
        <v>3</v>
      </c>
      <c r="B10" s="12"/>
      <c r="C10" s="2"/>
      <c r="D10" s="2"/>
      <c r="E10" s="6">
        <f>SUM(E3:E9)</f>
        <v>56000</v>
      </c>
      <c r="F10" s="6">
        <f>SUM(F3:F9)</f>
        <v>672000</v>
      </c>
      <c r="G10" s="2"/>
      <c r="H10" s="2"/>
      <c r="I10" s="5"/>
      <c r="J10" s="4">
        <f>SUM(J3:J9)</f>
        <v>684360</v>
      </c>
      <c r="K10" s="2"/>
    </row>
    <row r="11" spans="1:11" ht="200.25" customHeight="1" x14ac:dyDescent="0.3">
      <c r="A11" s="10" t="s">
        <v>22</v>
      </c>
      <c r="B11" s="11"/>
      <c r="C11" s="11"/>
      <c r="D11" s="11"/>
      <c r="E11" s="11"/>
      <c r="F11" s="11"/>
      <c r="G11" s="11"/>
      <c r="H11" s="11"/>
      <c r="I11" s="11"/>
      <c r="J11" s="11"/>
      <c r="K11" s="11"/>
    </row>
  </sheetData>
  <mergeCells count="3">
    <mergeCell ref="A1:J1"/>
    <mergeCell ref="A11:K11"/>
    <mergeCell ref="A10:B10"/>
  </mergeCells>
  <phoneticPr fontId="1" type="noConversion"/>
  <printOptions horizontalCentered="1"/>
  <pageMargins left="0.59055118110236227" right="0.39370078740157483" top="0.74803149606299213" bottom="0.74803149606299213"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N27" sqref="N27"/>
    </sheetView>
  </sheetViews>
  <sheetFormatPr defaultRowHeight="13.5" x14ac:dyDescent="0.3"/>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3"/>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2024-01-15T07:51:49Z</dcterms:modified>
</cp:coreProperties>
</file>